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Year 2022-2023\2022 DIGEST INFORMATION\"/>
    </mc:Choice>
  </mc:AlternateContent>
  <xr:revisionPtr revIDLastSave="0" documentId="13_ncr:1_{204C0EF2-E6B9-4015-A2B8-112FA25D8A58}" xr6:coauthVersionLast="47" xr6:coauthVersionMax="47" xr10:uidLastSave="{00000000-0000-0000-0000-000000000000}"/>
  <bookViews>
    <workbookView xWindow="-120" yWindow="-120" windowWidth="2328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0" i="1"/>
  <c r="F22" i="1" s="1"/>
  <c r="G20" i="1"/>
  <c r="G22" i="1" s="1"/>
  <c r="H20" i="1"/>
  <c r="H22" i="1" s="1"/>
  <c r="I20" i="1"/>
  <c r="I22" i="1" s="1"/>
  <c r="J20" i="1"/>
  <c r="J22" i="1" s="1"/>
  <c r="E20" i="1"/>
  <c r="E22" i="1" s="1"/>
  <c r="E25" i="1"/>
  <c r="I26" i="1" l="1"/>
  <c r="J26" i="1"/>
  <c r="J27" i="1" s="1"/>
  <c r="J28" i="1" s="1"/>
  <c r="H26" i="1"/>
  <c r="G26" i="1"/>
  <c r="F26" i="1"/>
  <c r="E26" i="1"/>
  <c r="G27" i="1" l="1"/>
  <c r="G28" i="1" s="1"/>
  <c r="H27" i="1"/>
  <c r="H28" i="1" s="1"/>
  <c r="I27" i="1"/>
  <c r="I28" i="1" s="1"/>
  <c r="F27" i="1"/>
  <c r="F28" i="1" s="1"/>
</calcChain>
</file>

<file path=xl/sharedStrings.xml><?xml version="1.0" encoding="utf-8"?>
<sst xmlns="http://schemas.openxmlformats.org/spreadsheetml/2006/main" count="32" uniqueCount="32">
  <si>
    <t>COUNTY WIDE</t>
  </si>
  <si>
    <t>Real &amp; Personal</t>
  </si>
  <si>
    <t>Motor Vehicles</t>
  </si>
  <si>
    <t>Mobile Homes</t>
  </si>
  <si>
    <t>Timber - 100%</t>
  </si>
  <si>
    <t>Gross Digest</t>
  </si>
  <si>
    <t>Heavy Duty Equipment</t>
  </si>
  <si>
    <t>NOTICE</t>
  </si>
  <si>
    <t xml:space="preserve">This 5 Year History format should be used by the County when both the Unincorporated and Incorporated net millage rates for M&amp;O purposes </t>
  </si>
  <si>
    <t xml:space="preserve"> are the same for all years that are required to be shown on the NOTICE. Formulas have been built into the format which will automatically </t>
  </si>
  <si>
    <t>calculate the totals and the dollar ($) and percentage (%) increase upon input of the necessary digest information in the shaded fields.</t>
  </si>
  <si>
    <t>NET M&amp;O MILLAGE RATE</t>
  </si>
  <si>
    <t>Countywide Area</t>
  </si>
  <si>
    <t>VALUE</t>
  </si>
  <si>
    <t>RATE</t>
  </si>
  <si>
    <t>TAX</t>
  </si>
  <si>
    <t>Net Tax $ Increase</t>
  </si>
  <si>
    <t>Net Tax % Increase</t>
  </si>
  <si>
    <t>Less Exemptions</t>
  </si>
  <si>
    <t>NET DIGEST VALUE</t>
  </si>
  <si>
    <t>Gross Maintenance &amp; Operation Millage</t>
  </si>
  <si>
    <t>Less Rollback                   (Local Option Sales Tax)</t>
  </si>
  <si>
    <t>TOTAL M&amp;O TAXES LEVIED</t>
  </si>
  <si>
    <t>#2 - County</t>
  </si>
  <si>
    <r>
      <t xml:space="preserve">The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County Name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Commissioners</t>
    </r>
    <r>
      <rPr>
        <sz val="9"/>
        <rFont val="Calibri"/>
        <family val="2"/>
      </rPr>
      <t xml:space="preserve"> does hereby announce that the millage rate will be set at a meeting to be held at the</t>
    </r>
  </si>
  <si>
    <t>CURRENT 2022 PROPERTY TAX DIGEST AND 5 YEAR HISTORY OF LEVY</t>
  </si>
  <si>
    <t xml:space="preserve">    </t>
  </si>
  <si>
    <t xml:space="preserve">Pike County Courthouse, 16001 Barnesville St, Zebulon  on October 5, 2022 at 6:30 PM and pursuant to the requirements of O.C.G.A. § 48-5-32 </t>
  </si>
  <si>
    <t>does herby publish the following presentation of the current year's tax digest and levy, along with the history of the tax digest and levy</t>
  </si>
  <si>
    <t>for</t>
  </si>
  <si>
    <t xml:space="preserve">the </t>
  </si>
  <si>
    <t>past five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</si>
</sst>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000"/>
  </numFmts>
  <fonts count="11" x14ac:knownFonts="1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0" fontId="8" fillId="0" borderId="3" xfId="0" applyNumberFormat="1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6" fontId="8" fillId="0" borderId="1" xfId="0" applyNumberFormat="1" applyFont="1" applyBorder="1" applyAlignment="1">
      <alignment vertical="center"/>
    </xf>
    <xf numFmtId="6" fontId="8" fillId="0" borderId="2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3" fontId="7" fillId="3" borderId="2" xfId="0" applyNumberFormat="1" applyFont="1" applyFill="1" applyBorder="1" applyAlignment="1" applyProtection="1">
      <alignment vertical="center"/>
      <protection locked="0"/>
    </xf>
    <xf numFmtId="165" fontId="7" fillId="3" borderId="1" xfId="0" applyNumberFormat="1" applyFont="1" applyFill="1" applyBorder="1" applyAlignment="1" applyProtection="1">
      <alignment vertical="center"/>
      <protection locked="0"/>
    </xf>
    <xf numFmtId="165" fontId="7" fillId="3" borderId="2" xfId="0" applyNumberFormat="1" applyFont="1" applyFill="1" applyBorder="1" applyAlignment="1" applyProtection="1">
      <alignment vertical="center"/>
      <protection locked="0"/>
    </xf>
    <xf numFmtId="6" fontId="7" fillId="3" borderId="1" xfId="0" applyNumberFormat="1" applyFont="1" applyFill="1" applyBorder="1" applyAlignment="1" applyProtection="1">
      <alignment vertical="center"/>
      <protection locked="0"/>
    </xf>
    <xf numFmtId="10" fontId="7" fillId="3" borderId="3" xfId="0" applyNumberFormat="1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 textRotation="255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L12" sqref="L12"/>
    </sheetView>
  </sheetViews>
  <sheetFormatPr defaultColWidth="8.85546875" defaultRowHeight="15" customHeight="1" x14ac:dyDescent="0.2"/>
  <cols>
    <col min="1" max="1" width="7.85546875" style="1" customWidth="1"/>
    <col min="2" max="2" width="4.140625" style="1" customWidth="1"/>
    <col min="3" max="3" width="4.5703125" style="1" customWidth="1"/>
    <col min="4" max="4" width="17.28515625" style="1" customWidth="1"/>
    <col min="5" max="5" width="12.42578125" style="1" customWidth="1"/>
    <col min="6" max="6" width="13.140625" style="1" customWidth="1"/>
    <col min="7" max="7" width="12.5703125" style="1" customWidth="1"/>
    <col min="8" max="8" width="12.85546875" style="1" customWidth="1"/>
    <col min="9" max="9" width="13.28515625" style="1" customWidth="1"/>
    <col min="10" max="10" width="17.7109375" style="1" customWidth="1"/>
    <col min="11" max="11" width="16.140625" style="1" customWidth="1"/>
    <col min="12" max="12" width="23.28515625" style="1" customWidth="1"/>
    <col min="13" max="16384" width="8.85546875" style="1"/>
  </cols>
  <sheetData>
    <row r="1" spans="1:11" ht="1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1" ht="1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ht="15" customHeight="1" x14ac:dyDescent="0.2">
      <c r="A3" s="49" t="s">
        <v>23</v>
      </c>
      <c r="B3" s="49"/>
      <c r="C3" s="49"/>
      <c r="D3" s="31" t="s">
        <v>8</v>
      </c>
      <c r="E3" s="31"/>
      <c r="F3" s="31"/>
      <c r="G3" s="31"/>
      <c r="H3" s="31"/>
      <c r="I3" s="31"/>
      <c r="J3" s="31"/>
    </row>
    <row r="4" spans="1:11" ht="15" customHeight="1" x14ac:dyDescent="0.2">
      <c r="A4" s="49"/>
      <c r="B4" s="49"/>
      <c r="C4" s="49"/>
      <c r="D4" s="31" t="s">
        <v>9</v>
      </c>
      <c r="E4" s="31"/>
      <c r="F4" s="31"/>
      <c r="G4" s="31"/>
      <c r="H4" s="31"/>
      <c r="I4" s="31"/>
      <c r="J4" s="31"/>
    </row>
    <row r="5" spans="1:11" ht="15" customHeight="1" x14ac:dyDescent="0.2">
      <c r="A5" s="49"/>
      <c r="B5" s="49"/>
      <c r="C5" s="49"/>
      <c r="D5" s="31" t="s">
        <v>10</v>
      </c>
      <c r="E5" s="31"/>
      <c r="F5" s="31"/>
      <c r="G5" s="31"/>
      <c r="H5" s="31"/>
      <c r="I5" s="31"/>
      <c r="J5" s="31"/>
    </row>
    <row r="6" spans="1:11" ht="15" customHeight="1" thickBot="1" x14ac:dyDescent="0.25">
      <c r="D6" s="2"/>
      <c r="E6" s="2"/>
      <c r="F6" s="2"/>
      <c r="G6" s="2"/>
      <c r="H6" s="2"/>
      <c r="I6" s="2"/>
      <c r="J6" s="2"/>
    </row>
    <row r="7" spans="1:11" ht="15" customHeight="1" x14ac:dyDescent="0.2">
      <c r="B7" s="46" t="s">
        <v>7</v>
      </c>
      <c r="C7" s="47"/>
      <c r="D7" s="47"/>
      <c r="E7" s="47"/>
      <c r="F7" s="47"/>
      <c r="G7" s="47"/>
      <c r="H7" s="47"/>
      <c r="I7" s="47"/>
      <c r="J7" s="48"/>
    </row>
    <row r="8" spans="1:11" ht="15" customHeight="1" x14ac:dyDescent="0.2">
      <c r="B8" s="37" t="s">
        <v>24</v>
      </c>
      <c r="C8" s="38"/>
      <c r="D8" s="38"/>
      <c r="E8" s="38"/>
      <c r="F8" s="38"/>
      <c r="G8" s="38"/>
      <c r="H8" s="38"/>
      <c r="I8" s="38"/>
      <c r="J8" s="39"/>
      <c r="K8" s="3"/>
    </row>
    <row r="9" spans="1:11" ht="15" customHeight="1" x14ac:dyDescent="0.2">
      <c r="B9" s="40" t="s">
        <v>27</v>
      </c>
      <c r="C9" s="41"/>
      <c r="D9" s="41"/>
      <c r="E9" s="41"/>
      <c r="F9" s="41"/>
      <c r="G9" s="41"/>
      <c r="H9" s="41"/>
      <c r="I9" s="41"/>
      <c r="J9" s="42"/>
      <c r="K9" s="4"/>
    </row>
    <row r="10" spans="1:11" ht="15" customHeight="1" x14ac:dyDescent="0.2">
      <c r="B10" s="50" t="s">
        <v>28</v>
      </c>
      <c r="C10" s="51"/>
      <c r="D10" s="51"/>
      <c r="E10" s="51"/>
      <c r="F10" s="51"/>
      <c r="G10" s="51"/>
      <c r="H10" s="51"/>
      <c r="I10" s="51"/>
      <c r="J10" s="52"/>
      <c r="K10" s="4"/>
    </row>
    <row r="11" spans="1:11" ht="15" customHeight="1" x14ac:dyDescent="0.2">
      <c r="B11" s="53" t="s">
        <v>29</v>
      </c>
      <c r="C11" s="56" t="s">
        <v>30</v>
      </c>
      <c r="D11" s="56" t="s">
        <v>31</v>
      </c>
      <c r="E11" s="54"/>
      <c r="F11" s="54"/>
      <c r="G11" s="54"/>
      <c r="H11" s="54"/>
      <c r="I11" s="54"/>
      <c r="J11" s="55"/>
      <c r="K11" s="4"/>
    </row>
    <row r="12" spans="1:11" ht="15" customHeight="1" x14ac:dyDescent="0.2">
      <c r="B12" s="34" t="s">
        <v>25</v>
      </c>
      <c r="C12" s="35"/>
      <c r="D12" s="35"/>
      <c r="E12" s="35"/>
      <c r="F12" s="35"/>
      <c r="G12" s="35"/>
      <c r="H12" s="35"/>
      <c r="I12" s="35"/>
      <c r="J12" s="36"/>
      <c r="K12" s="4"/>
    </row>
    <row r="13" spans="1:11" ht="15" customHeight="1" x14ac:dyDescent="0.2">
      <c r="B13" s="34"/>
      <c r="C13" s="35"/>
      <c r="D13" s="35"/>
      <c r="E13" s="35"/>
      <c r="F13" s="35"/>
      <c r="G13" s="35"/>
      <c r="H13" s="35"/>
      <c r="I13" s="35"/>
      <c r="J13" s="36"/>
      <c r="K13" s="4"/>
    </row>
    <row r="14" spans="1:11" ht="15" customHeight="1" x14ac:dyDescent="0.2">
      <c r="B14" s="29" t="s">
        <v>12</v>
      </c>
      <c r="C14" s="33" t="s">
        <v>0</v>
      </c>
      <c r="D14" s="33"/>
      <c r="E14" s="5">
        <v>2017</v>
      </c>
      <c r="F14" s="5">
        <v>2018</v>
      </c>
      <c r="G14" s="5">
        <v>2019</v>
      </c>
      <c r="H14" s="5">
        <v>2020</v>
      </c>
      <c r="I14" s="5">
        <v>2021</v>
      </c>
      <c r="J14" s="6">
        <v>2022</v>
      </c>
    </row>
    <row r="15" spans="1:11" ht="15" customHeight="1" x14ac:dyDescent="0.2">
      <c r="B15" s="29"/>
      <c r="C15" s="32" t="s">
        <v>13</v>
      </c>
      <c r="D15" s="13" t="s">
        <v>1</v>
      </c>
      <c r="E15" s="23">
        <v>515566497</v>
      </c>
      <c r="F15" s="23">
        <v>527046229</v>
      </c>
      <c r="G15" s="23">
        <v>543656176</v>
      </c>
      <c r="H15" s="23">
        <v>683405744</v>
      </c>
      <c r="I15" s="23">
        <v>704936240</v>
      </c>
      <c r="J15" s="24">
        <v>785898080</v>
      </c>
    </row>
    <row r="16" spans="1:11" ht="15" customHeight="1" x14ac:dyDescent="0.2">
      <c r="B16" s="29"/>
      <c r="C16" s="32"/>
      <c r="D16" s="13" t="s">
        <v>2</v>
      </c>
      <c r="E16" s="23">
        <v>21226310</v>
      </c>
      <c r="F16" s="23">
        <v>17833120</v>
      </c>
      <c r="G16" s="23">
        <v>15270980</v>
      </c>
      <c r="H16" s="23">
        <v>13470090</v>
      </c>
      <c r="I16" s="23">
        <v>12594210</v>
      </c>
      <c r="J16" s="24">
        <v>12018830</v>
      </c>
    </row>
    <row r="17" spans="1:12" ht="15" customHeight="1" x14ac:dyDescent="0.2">
      <c r="B17" s="29"/>
      <c r="C17" s="32"/>
      <c r="D17" s="13" t="s">
        <v>3</v>
      </c>
      <c r="E17" s="23">
        <v>1363376</v>
      </c>
      <c r="F17" s="23">
        <v>1277886</v>
      </c>
      <c r="G17" s="23">
        <v>1289463</v>
      </c>
      <c r="H17" s="23">
        <v>1255695</v>
      </c>
      <c r="I17" s="23">
        <v>1229378</v>
      </c>
      <c r="J17" s="24">
        <v>1235354</v>
      </c>
    </row>
    <row r="18" spans="1:12" ht="15" customHeight="1" x14ac:dyDescent="0.2">
      <c r="B18" s="29"/>
      <c r="C18" s="32"/>
      <c r="D18" s="13" t="s">
        <v>4</v>
      </c>
      <c r="E18" s="23">
        <v>1394601</v>
      </c>
      <c r="F18" s="23">
        <v>1052258</v>
      </c>
      <c r="G18" s="23">
        <v>666224</v>
      </c>
      <c r="H18" s="23">
        <v>901081</v>
      </c>
      <c r="I18" s="23">
        <v>624614</v>
      </c>
      <c r="J18" s="24">
        <v>411439</v>
      </c>
    </row>
    <row r="19" spans="1:12" ht="15" customHeight="1" x14ac:dyDescent="0.2">
      <c r="B19" s="29"/>
      <c r="C19" s="32"/>
      <c r="D19" s="13" t="s">
        <v>6</v>
      </c>
      <c r="E19" s="23">
        <v>58204</v>
      </c>
      <c r="F19" s="23">
        <v>80996</v>
      </c>
      <c r="G19" s="23">
        <v>88794</v>
      </c>
      <c r="H19" s="23">
        <v>147902</v>
      </c>
      <c r="I19" s="23">
        <v>75306</v>
      </c>
      <c r="J19" s="24">
        <v>22137</v>
      </c>
    </row>
    <row r="20" spans="1:12" ht="15" customHeight="1" x14ac:dyDescent="0.2">
      <c r="B20" s="29"/>
      <c r="C20" s="32"/>
      <c r="D20" s="13" t="s">
        <v>5</v>
      </c>
      <c r="E20" s="7">
        <f t="shared" ref="E20:J20" si="0">SUM(E15:E19)</f>
        <v>539608988</v>
      </c>
      <c r="F20" s="7">
        <f t="shared" si="0"/>
        <v>547290489</v>
      </c>
      <c r="G20" s="7">
        <f t="shared" si="0"/>
        <v>560971637</v>
      </c>
      <c r="H20" s="7">
        <f t="shared" si="0"/>
        <v>699180512</v>
      </c>
      <c r="I20" s="7">
        <f t="shared" si="0"/>
        <v>719459748</v>
      </c>
      <c r="J20" s="8">
        <f t="shared" si="0"/>
        <v>799585840</v>
      </c>
    </row>
    <row r="21" spans="1:12" ht="15" customHeight="1" x14ac:dyDescent="0.2">
      <c r="B21" s="29"/>
      <c r="C21" s="32"/>
      <c r="D21" s="13" t="s">
        <v>18</v>
      </c>
      <c r="E21" s="23">
        <v>107518638</v>
      </c>
      <c r="F21" s="23">
        <v>106182732</v>
      </c>
      <c r="G21" s="23">
        <v>111209423</v>
      </c>
      <c r="H21" s="23">
        <v>138955808</v>
      </c>
      <c r="I21" s="23">
        <v>138411912</v>
      </c>
      <c r="J21" s="24">
        <v>150440781</v>
      </c>
    </row>
    <row r="22" spans="1:12" ht="15" customHeight="1" x14ac:dyDescent="0.2">
      <c r="B22" s="29"/>
      <c r="C22" s="32"/>
      <c r="D22" s="14" t="s">
        <v>19</v>
      </c>
      <c r="E22" s="7">
        <f t="shared" ref="E22:J22" si="1">E20-E21</f>
        <v>432090350</v>
      </c>
      <c r="F22" s="7">
        <f t="shared" si="1"/>
        <v>441107757</v>
      </c>
      <c r="G22" s="7">
        <f t="shared" si="1"/>
        <v>449762214</v>
      </c>
      <c r="H22" s="7">
        <f t="shared" si="1"/>
        <v>560224704</v>
      </c>
      <c r="I22" s="7">
        <f t="shared" si="1"/>
        <v>581047836</v>
      </c>
      <c r="J22" s="8">
        <f t="shared" si="1"/>
        <v>649145059</v>
      </c>
    </row>
    <row r="23" spans="1:12" ht="24" customHeight="1" x14ac:dyDescent="0.2">
      <c r="B23" s="29"/>
      <c r="C23" s="32" t="s">
        <v>14</v>
      </c>
      <c r="D23" s="15" t="s">
        <v>20</v>
      </c>
      <c r="E23" s="25">
        <v>15.678000000000001</v>
      </c>
      <c r="F23" s="25">
        <v>16.120999999999999</v>
      </c>
      <c r="G23" s="25">
        <v>16.302</v>
      </c>
      <c r="H23" s="25">
        <v>14.038</v>
      </c>
      <c r="I23" s="25">
        <v>14.1</v>
      </c>
      <c r="J23" s="26">
        <v>15.702</v>
      </c>
    </row>
    <row r="24" spans="1:12" ht="27" customHeight="1" x14ac:dyDescent="0.2">
      <c r="B24" s="29"/>
      <c r="C24" s="32"/>
      <c r="D24" s="15" t="s">
        <v>21</v>
      </c>
      <c r="E24" s="25">
        <v>1.748</v>
      </c>
      <c r="F24" s="25">
        <v>1.86</v>
      </c>
      <c r="G24" s="25">
        <v>2.04</v>
      </c>
      <c r="H24" s="25">
        <v>1.87</v>
      </c>
      <c r="I24" s="25">
        <v>2.1139999999999999</v>
      </c>
      <c r="J24" s="26">
        <v>2.4660000000000002</v>
      </c>
      <c r="L24" s="1" t="s">
        <v>26</v>
      </c>
    </row>
    <row r="25" spans="1:12" ht="15" customHeight="1" x14ac:dyDescent="0.2">
      <c r="B25" s="29"/>
      <c r="C25" s="32"/>
      <c r="D25" s="14" t="s">
        <v>11</v>
      </c>
      <c r="E25" s="21">
        <f t="shared" ref="E25:J25" si="2">E23-E24</f>
        <v>13.930000000000001</v>
      </c>
      <c r="F25" s="21">
        <f t="shared" si="2"/>
        <v>14.260999999999999</v>
      </c>
      <c r="G25" s="21">
        <f t="shared" si="2"/>
        <v>14.262</v>
      </c>
      <c r="H25" s="21">
        <f t="shared" si="2"/>
        <v>12.167999999999999</v>
      </c>
      <c r="I25" s="21">
        <f t="shared" si="2"/>
        <v>11.986000000000001</v>
      </c>
      <c r="J25" s="22">
        <f t="shared" si="2"/>
        <v>13.236000000000001</v>
      </c>
    </row>
    <row r="26" spans="1:12" ht="15" customHeight="1" x14ac:dyDescent="0.2">
      <c r="B26" s="29"/>
      <c r="C26" s="43" t="s">
        <v>15</v>
      </c>
      <c r="D26" s="14" t="s">
        <v>22</v>
      </c>
      <c r="E26" s="9">
        <f t="shared" ref="E26:J26" si="3">E22*(E25/1000)</f>
        <v>6019018.5755000003</v>
      </c>
      <c r="F26" s="9">
        <f t="shared" si="3"/>
        <v>6290637.722577</v>
      </c>
      <c r="G26" s="9">
        <f t="shared" si="3"/>
        <v>6414508.696068</v>
      </c>
      <c r="H26" s="9">
        <f t="shared" si="3"/>
        <v>6816814.1982720001</v>
      </c>
      <c r="I26" s="9">
        <f t="shared" si="3"/>
        <v>6964439.3622960001</v>
      </c>
      <c r="J26" s="10">
        <f t="shared" si="3"/>
        <v>8592084.0009240005</v>
      </c>
    </row>
    <row r="27" spans="1:12" ht="15" customHeight="1" x14ac:dyDescent="0.2">
      <c r="B27" s="29"/>
      <c r="C27" s="43"/>
      <c r="D27" s="13" t="s">
        <v>16</v>
      </c>
      <c r="E27" s="27">
        <v>56334</v>
      </c>
      <c r="F27" s="19">
        <f>F26-E26</f>
        <v>271619.14707699977</v>
      </c>
      <c r="G27" s="19">
        <f>G26-F26</f>
        <v>123870.97349100001</v>
      </c>
      <c r="H27" s="19">
        <f>H26-G26</f>
        <v>402305.50220400002</v>
      </c>
      <c r="I27" s="19">
        <f>I26-H26</f>
        <v>147625.16402400006</v>
      </c>
      <c r="J27" s="20">
        <f>J26-I26</f>
        <v>1627644.6386280004</v>
      </c>
    </row>
    <row r="28" spans="1:12" ht="15" customHeight="1" thickBot="1" x14ac:dyDescent="0.25">
      <c r="B28" s="30"/>
      <c r="C28" s="44"/>
      <c r="D28" s="16" t="s">
        <v>17</v>
      </c>
      <c r="E28" s="28">
        <v>9.4000000000000004E-3</v>
      </c>
      <c r="F28" s="11">
        <f>F27/E26</f>
        <v>4.5126816551556558E-2</v>
      </c>
      <c r="G28" s="11">
        <f>G27/F26</f>
        <v>1.9691322081134801E-2</v>
      </c>
      <c r="H28" s="11">
        <f>H27/G26</f>
        <v>6.2718053909663785E-2</v>
      </c>
      <c r="I28" s="11">
        <f>I27/H26</f>
        <v>2.1656034583049318E-2</v>
      </c>
      <c r="J28" s="12">
        <f>J27/I26</f>
        <v>0.23370792018661599</v>
      </c>
    </row>
    <row r="32" spans="1:12" ht="1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15">
    <mergeCell ref="A3:C5"/>
    <mergeCell ref="D4:J4"/>
    <mergeCell ref="D3:J3"/>
    <mergeCell ref="D5:J5"/>
    <mergeCell ref="B8:J8"/>
    <mergeCell ref="B9:J9"/>
    <mergeCell ref="A1:J1"/>
    <mergeCell ref="B7:J7"/>
    <mergeCell ref="B12:J13"/>
    <mergeCell ref="C23:C25"/>
    <mergeCell ref="C26:C28"/>
    <mergeCell ref="B14:B28"/>
    <mergeCell ref="C15:C22"/>
    <mergeCell ref="B10:J10"/>
    <mergeCell ref="C14:D14"/>
  </mergeCells>
  <phoneticPr fontId="0" type="noConversion"/>
  <conditionalFormatting sqref="E20:J20 E22:J22 E25:J26 F27:J28">
    <cfRule type="cellIs" dxfId="0" priority="2" stopIfTrue="1" operator="notEqual">
      <formula>0</formula>
    </cfRule>
  </conditionalFormatting>
  <printOptions horizontalCentered="1"/>
  <pageMargins left="0.45" right="0.25" top="0.28000000000000003" bottom="0.33" header="0.3" footer="0.17"/>
  <pageSetup orientation="landscape" horizontalDpi="300" r:id="rId1"/>
  <headerFooter alignWithMargins="0">
    <oddFooter>&amp;Chttp://www.etax.dor.ga.gov/ptd/download/index.aspx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Tax Digest and 5 Year History of Levy Calculated</dc:title>
  <dc:creator>Revenue Employee</dc:creator>
  <cp:lastModifiedBy>User</cp:lastModifiedBy>
  <cp:lastPrinted>2022-09-14T13:16:54Z</cp:lastPrinted>
  <dcterms:created xsi:type="dcterms:W3CDTF">2002-01-10T17:12:50Z</dcterms:created>
  <dcterms:modified xsi:type="dcterms:W3CDTF">2022-09-14T16:13:37Z</dcterms:modified>
</cp:coreProperties>
</file>